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10"/>
  <workbookPr/>
  <mc:AlternateContent xmlns:mc="http://schemas.openxmlformats.org/markup-compatibility/2006">
    <mc:Choice Requires="x15">
      <x15ac:absPath xmlns:x15ac="http://schemas.microsoft.com/office/spreadsheetml/2010/11/ac" url="L:\ELPSE\Secondary Curriculum\STAGE 6\Stage 6 mEsh\mEsh Resources\Mathematics\Final\"/>
    </mc:Choice>
  </mc:AlternateContent>
  <xr:revisionPtr revIDLastSave="0" documentId="11_0852CB0E92978E60EAC0AC55BA8F421D52088115" xr6:coauthVersionLast="45" xr6:coauthVersionMax="45" xr10:uidLastSave="{00000000-0000-0000-0000-000000000000}"/>
  <bookViews>
    <workbookView xWindow="0" yWindow="0" windowWidth="25200" windowHeight="11850" xr2:uid="{00000000-000D-0000-FFFF-FFFF00000000}"/>
  </bookViews>
  <sheets>
    <sheet name="wage_sheet" sheetId="1" r:id="rId1"/>
  </sheets>
  <definedNames>
    <definedName name="ColoumTitleRegion1.A6.I11.1" localSheetId="0">Table1[[#Headers],[Employee]]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8" i="1" s="1"/>
  <c r="C9" i="1"/>
  <c r="F9" i="1" s="1"/>
  <c r="C10" i="1"/>
  <c r="D10" i="1" s="1"/>
  <c r="C11" i="1"/>
  <c r="D11" i="1" s="1"/>
  <c r="G11" i="1" s="1"/>
  <c r="C7" i="1"/>
  <c r="F7" i="1" s="1"/>
  <c r="F10" i="1" l="1"/>
  <c r="H8" i="1"/>
  <c r="G8" i="1"/>
  <c r="H10" i="1"/>
  <c r="G10" i="1"/>
  <c r="D9" i="1"/>
  <c r="D7" i="1"/>
  <c r="F8" i="1"/>
  <c r="F11" i="1"/>
  <c r="H11" i="1"/>
  <c r="I10" i="1" l="1"/>
  <c r="I8" i="1"/>
  <c r="I11" i="1"/>
  <c r="H7" i="1"/>
  <c r="G7" i="1"/>
  <c r="H9" i="1"/>
  <c r="G9" i="1"/>
  <c r="I7" i="1" l="1"/>
  <c r="I9" i="1"/>
</calcChain>
</file>

<file path=xl/sharedStrings.xml><?xml version="1.0" encoding="utf-8"?>
<sst xmlns="http://schemas.openxmlformats.org/spreadsheetml/2006/main" count="17" uniqueCount="17">
  <si>
    <t>Calculating gross pay for overtime over 38 hours</t>
  </si>
  <si>
    <t>Overtime over 38 hours = 1.5 times</t>
  </si>
  <si>
    <t>Overtime over 45 hours = 2 times</t>
  </si>
  <si>
    <t>Employee</t>
  </si>
  <si>
    <t>Total Hours</t>
  </si>
  <si>
    <t>Regular Hours</t>
  </si>
  <si>
    <t>Overtime Hours</t>
  </si>
  <si>
    <t>Rate(dollars/hour)</t>
  </si>
  <si>
    <t>Regular Gross Pay</t>
  </si>
  <si>
    <t>Time-and-a-half Pay</t>
  </si>
  <si>
    <t>Double-time Pay</t>
  </si>
  <si>
    <t>Total Gross Pay</t>
  </si>
  <si>
    <t>John Smith</t>
  </si>
  <si>
    <t>Linda Black</t>
  </si>
  <si>
    <t>Shirley Tang</t>
  </si>
  <si>
    <t>Abdul Mahmoud</t>
  </si>
  <si>
    <t>Sam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</si>
</sst>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3" borderId="0" xfId="2" applyFont="1"/>
    <xf numFmtId="0" fontId="3" fillId="2" borderId="0" xfId="1" applyFont="1"/>
  </cellXfs>
  <cellStyles count="3">
    <cellStyle name="Accent1" xfId="1" builtinId="29"/>
    <cellStyle name="Accent2" xfId="2" builtinId="3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I11" totalsRowShown="0" headerRowDxfId="10" dataDxfId="9">
  <autoFilter ref="A6:I11" xr:uid="{00000000-0009-0000-0100-000001000000}"/>
  <tableColumns count="9">
    <tableColumn id="1" xr3:uid="{00000000-0010-0000-0000-000001000000}" name="Employee" dataDxfId="8"/>
    <tableColumn id="2" xr3:uid="{00000000-0010-0000-0000-000002000000}" name="Total Hours" dataDxfId="7"/>
    <tableColumn id="3" xr3:uid="{00000000-0010-0000-0000-000003000000}" name="Regular Hours" dataDxfId="6">
      <calculatedColumnFormula>IF(B7&gt;38,38,B7)</calculatedColumnFormula>
    </tableColumn>
    <tableColumn id="4" xr3:uid="{00000000-0010-0000-0000-000004000000}" name="Overtime Hours" dataDxfId="5">
      <calculatedColumnFormula>B7-C7</calculatedColumnFormula>
    </tableColumn>
    <tableColumn id="5" xr3:uid="{00000000-0010-0000-0000-000005000000}" name="Rate(dollars/hour)" dataDxfId="4"/>
    <tableColumn id="6" xr3:uid="{00000000-0010-0000-0000-000006000000}" name="Regular Gross Pay" dataDxfId="3">
      <calculatedColumnFormula>E7*C7</calculatedColumnFormula>
    </tableColumn>
    <tableColumn id="7" xr3:uid="{00000000-0010-0000-0000-000007000000}" name="Time-and-a-half Pay" dataDxfId="2"/>
    <tableColumn id="8" xr3:uid="{00000000-0010-0000-0000-000008000000}" name="Double-time Pay" dataDxfId="1">
      <calculatedColumnFormula>IF(D7&gt;7,(D7-7)*E7*2,0)</calculatedColumnFormula>
    </tableColumn>
    <tableColumn id="9" xr3:uid="{00000000-0010-0000-0000-000009000000}" name="Total Gross Pay" dataDxfId="0">
      <calculatedColumnFormula>(F7+G7+H7)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table lists the employee, hours, rates of pay and total pa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C14" sqref="C14"/>
    </sheetView>
  </sheetViews>
  <sheetFormatPr defaultRowHeight="15"/>
  <cols>
    <col min="1" max="1" width="18.42578125" customWidth="1"/>
    <col min="2" max="2" width="13.85546875" customWidth="1"/>
    <col min="3" max="3" width="16.5703125" customWidth="1"/>
    <col min="4" max="4" width="17.85546875" customWidth="1"/>
    <col min="5" max="5" width="19.85546875" customWidth="1"/>
    <col min="6" max="6" width="20.85546875" customWidth="1"/>
    <col min="7" max="7" width="22" customWidth="1"/>
    <col min="8" max="8" width="18.5703125" customWidth="1"/>
    <col min="9" max="9" width="19.140625" customWidth="1"/>
  </cols>
  <sheetData>
    <row r="1" spans="1:9">
      <c r="A1" s="3" t="s">
        <v>0</v>
      </c>
      <c r="B1" s="3"/>
      <c r="C1" s="3"/>
    </row>
    <row r="2" spans="1:9">
      <c r="A2" s="1"/>
      <c r="B2" s="1"/>
      <c r="C2" s="1"/>
    </row>
    <row r="3" spans="1:9">
      <c r="A3" s="4" t="s">
        <v>1</v>
      </c>
      <c r="B3" s="4"/>
      <c r="C3" s="1"/>
    </row>
    <row r="4" spans="1:9">
      <c r="A4" s="4" t="s">
        <v>2</v>
      </c>
      <c r="B4" s="4"/>
      <c r="C4" s="1"/>
    </row>
    <row r="6" spans="1:9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>
      <c r="A7" s="1" t="s">
        <v>12</v>
      </c>
      <c r="B7" s="1">
        <v>47</v>
      </c>
      <c r="C7" s="1">
        <f>IF(B7&gt;38,38,B7)</f>
        <v>38</v>
      </c>
      <c r="D7" s="1">
        <f>B7-C7</f>
        <v>9</v>
      </c>
      <c r="E7" s="2">
        <v>18.25</v>
      </c>
      <c r="F7" s="2">
        <f>E7*C7</f>
        <v>693.5</v>
      </c>
      <c r="G7" s="2">
        <f>IF(D7 &lt;8,D7*E7*1.5,7*E7*1.5)</f>
        <v>191.625</v>
      </c>
      <c r="H7" s="2">
        <f>IF(D7&gt;7,(D7-7)*E7*2,0)</f>
        <v>73</v>
      </c>
      <c r="I7" s="2">
        <f>(F7+G7+H7)</f>
        <v>958.125</v>
      </c>
    </row>
    <row r="8" spans="1:9">
      <c r="A8" s="1" t="s">
        <v>13</v>
      </c>
      <c r="B8" s="1">
        <v>35</v>
      </c>
      <c r="C8" s="1">
        <f>IF(B8&gt;38,38,B8)</f>
        <v>35</v>
      </c>
      <c r="D8" s="1">
        <f>B8-C8</f>
        <v>0</v>
      </c>
      <c r="E8" s="2">
        <v>23.67</v>
      </c>
      <c r="F8" s="2">
        <f>E8*C8</f>
        <v>828.45</v>
      </c>
      <c r="G8" s="2">
        <f>IF(D8 &lt;8,D8*E8*1.5,7*E8*1.5)</f>
        <v>0</v>
      </c>
      <c r="H8" s="2">
        <f>IF(D8&gt;7,(D8-7)*E8*2,0)</f>
        <v>0</v>
      </c>
      <c r="I8" s="2">
        <f>(F8+G8+H8)</f>
        <v>828.45</v>
      </c>
    </row>
    <row r="9" spans="1:9">
      <c r="A9" s="1" t="s">
        <v>14</v>
      </c>
      <c r="B9" s="1">
        <v>40</v>
      </c>
      <c r="C9" s="1">
        <f>IF(B9&gt;38,38,B9)</f>
        <v>38</v>
      </c>
      <c r="D9" s="1">
        <f>B9-C9</f>
        <v>2</v>
      </c>
      <c r="E9" s="2">
        <v>40</v>
      </c>
      <c r="F9" s="2">
        <f>E9*C9</f>
        <v>1520</v>
      </c>
      <c r="G9" s="2">
        <f>IF(D9 &lt;8,D9*E9*1.5,7*E9*1.5)</f>
        <v>120</v>
      </c>
      <c r="H9" s="2">
        <f>IF(D9&gt;7,(D9-7)*E9*2,0)</f>
        <v>0</v>
      </c>
      <c r="I9" s="2">
        <f>(F9+G9+H9)</f>
        <v>1640</v>
      </c>
    </row>
    <row r="10" spans="1:9">
      <c r="A10" s="1" t="s">
        <v>15</v>
      </c>
      <c r="B10" s="1">
        <v>38</v>
      </c>
      <c r="C10" s="1">
        <f>IF(B10&gt;38,38,B10)</f>
        <v>38</v>
      </c>
      <c r="D10" s="1">
        <f>B10-C10</f>
        <v>0</v>
      </c>
      <c r="E10" s="2">
        <v>22.78</v>
      </c>
      <c r="F10" s="2">
        <f>E10*C10</f>
        <v>865.6400000000001</v>
      </c>
      <c r="G10" s="2">
        <f>IF(D10 &lt;8,D10*E10*1.5,7*E10*1.5)</f>
        <v>0</v>
      </c>
      <c r="H10" s="2">
        <f>IF(D10&gt;7,(D10-7)*E10*2,0)</f>
        <v>0</v>
      </c>
      <c r="I10" s="2">
        <f>(F10+G10+H10)</f>
        <v>865.6400000000001</v>
      </c>
    </row>
    <row r="11" spans="1:9">
      <c r="A11" s="1" t="s">
        <v>16</v>
      </c>
      <c r="B11" s="1">
        <v>45.5</v>
      </c>
      <c r="C11" s="1">
        <f>IF(B11&gt;38,38,B11)</f>
        <v>38</v>
      </c>
      <c r="D11" s="1">
        <f>B11-C11</f>
        <v>7.5</v>
      </c>
      <c r="E11" s="2">
        <v>25.5</v>
      </c>
      <c r="F11" s="2">
        <f>E11*C11</f>
        <v>969</v>
      </c>
      <c r="G11" s="2">
        <f>IF(D11 &lt;=7,D11*E11*1.5,7*E11*1.5)</f>
        <v>267.75</v>
      </c>
      <c r="H11" s="2">
        <f>IF(D11&gt;7,(D11-7)*E11*2,0)</f>
        <v>25.5</v>
      </c>
      <c r="I11" s="2">
        <f>(F11+G11+H11)</f>
        <v>1262.25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E1A7819A3604197C09A278CE88602" ma:contentTypeVersion="12" ma:contentTypeDescription="Create a new document." ma:contentTypeScope="" ma:versionID="5ec3869c7e2c736a40ed8602a799f312">
  <xsd:schema xmlns:xsd="http://www.w3.org/2001/XMLSchema" xmlns:xs="http://www.w3.org/2001/XMLSchema" xmlns:p="http://schemas.microsoft.com/office/2006/metadata/properties" xmlns:ns2="a3893891-f0a0-41d0-9ee8-6d125d8ab872" xmlns:ns3="946db038-1dcd-4d2d-acc3-074dba562d2c" targetNamespace="http://schemas.microsoft.com/office/2006/metadata/properties" ma:root="true" ma:fieldsID="49dd4198bd1ed5d3279cfc0b50eb9eda" ns2:_="" ns3:_="">
    <xsd:import namespace="a3893891-f0a0-41d0-9ee8-6d125d8ab872"/>
    <xsd:import namespace="946db038-1dcd-4d2d-acc3-074dba562d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93891-f0a0-41d0-9ee8-6d125d8ab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db038-1dcd-4d2d-acc3-074dba562d2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46db038-1dcd-4d2d-acc3-074dba562d2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58DF3C-1364-4F05-B305-2557AB0A50E5}"/>
</file>

<file path=customXml/itemProps2.xml><?xml version="1.0" encoding="utf-8"?>
<ds:datastoreItem xmlns:ds="http://schemas.openxmlformats.org/officeDocument/2006/customXml" ds:itemID="{FB9020A1-683F-4D89-8175-98DFA41C65A9}"/>
</file>

<file path=customXml/itemProps3.xml><?xml version="1.0" encoding="utf-8"?>
<ds:datastoreItem xmlns:ds="http://schemas.openxmlformats.org/officeDocument/2006/customXml" ds:itemID="{0C3A51FC-A916-464F-8A51-004352BCC3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</dc:creator>
  <cp:keywords/>
  <dc:description/>
  <cp:lastModifiedBy>Matthew Whight</cp:lastModifiedBy>
  <cp:revision/>
  <dcterms:created xsi:type="dcterms:W3CDTF">2017-07-26T07:51:47Z</dcterms:created>
  <dcterms:modified xsi:type="dcterms:W3CDTF">2019-12-13T00:09:51Z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0x010100E31E1A7819A3604197C09A278CE88602</vt:lpwstr>
  </property>
  <property fmtid="{D5CDD505-2E9C-101B-9397-08002B2CF9AE}" pid="3" name="Order">
    <vt:r8>4519800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